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musikernesfelles.sharepoint.com/minearbdok/test/Thor Henning Isachsen/Fonoko/"/>
    </mc:Choice>
  </mc:AlternateContent>
  <xr:revisionPtr revIDLastSave="6" documentId="8_{A6C14815-23FF-450A-BCE7-256316BB8281}" xr6:coauthVersionLast="46" xr6:coauthVersionMax="46" xr10:uidLastSave="{342A1890-DF00-45BD-9D53-780E8D1A2F27}"/>
  <bookViews>
    <workbookView xWindow="-110" yWindow="-110" windowWidth="19420" windowHeight="10420" xr2:uid="{00000000-000D-0000-FFFF-FFFF00000000}"/>
  </bookViews>
  <sheets>
    <sheet name="Beregningsskje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i/7xf9qHAy6zBgAZEGv6XdG1O+fQ=="/>
    </ext>
  </extLst>
</workbook>
</file>

<file path=xl/calcChain.xml><?xml version="1.0" encoding="utf-8"?>
<calcChain xmlns="http://schemas.openxmlformats.org/spreadsheetml/2006/main">
  <c r="E45" i="1" l="1"/>
  <c r="D40" i="1" l="1"/>
  <c r="E40" i="1" s="1"/>
  <c r="E39" i="1"/>
  <c r="E38" i="1"/>
  <c r="C33" i="1"/>
  <c r="E33" i="1" s="1"/>
  <c r="C26" i="1"/>
  <c r="E11" i="1"/>
  <c r="E10" i="1"/>
  <c r="E9" i="1"/>
  <c r="E8" i="1"/>
  <c r="E7" i="1"/>
  <c r="E6" i="1"/>
  <c r="E5" i="1"/>
  <c r="E13" i="1" l="1"/>
  <c r="E14" i="1" l="1"/>
  <c r="E34" i="1" s="1"/>
  <c r="E37" i="1" s="1"/>
  <c r="E41" i="1" s="1"/>
  <c r="E42" i="1" s="1"/>
  <c r="E43" i="1" s="1"/>
  <c r="E44" i="1" s="1"/>
  <c r="E15" i="1" l="1"/>
  <c r="C21" i="1" s="1"/>
  <c r="C18" i="1" l="1"/>
  <c r="C19" i="1"/>
  <c r="C20" i="1"/>
  <c r="C27" i="1" s="1"/>
</calcChain>
</file>

<file path=xl/sharedStrings.xml><?xml version="1.0" encoding="utf-8"?>
<sst xmlns="http://schemas.openxmlformats.org/spreadsheetml/2006/main" count="62" uniqueCount="57">
  <si>
    <t>Beregning av stillingsstørrelse og honorar</t>
  </si>
  <si>
    <t>A Spesifikasjon - oppgaver (NB ekskl. pauser)</t>
  </si>
  <si>
    <t>antall</t>
  </si>
  <si>
    <t>á timer</t>
  </si>
  <si>
    <t>delsum timer</t>
  </si>
  <si>
    <t>Styremøter</t>
  </si>
  <si>
    <t>Antall korøvelser</t>
  </si>
  <si>
    <t>Seminar vår</t>
  </si>
  <si>
    <t>Konsert vår</t>
  </si>
  <si>
    <t>Kontakt med styret</t>
  </si>
  <si>
    <t>B Sum dirigering/instruksjon</t>
  </si>
  <si>
    <t>overfør til C</t>
  </si>
  <si>
    <t xml:space="preserve"> B/741 x 100</t>
  </si>
  <si>
    <t>C x 1687,5 : 100%</t>
  </si>
  <si>
    <t>timer</t>
  </si>
  <si>
    <t>Avtalefestet tid til egenutvikling</t>
  </si>
  <si>
    <t>19% av D</t>
  </si>
  <si>
    <t>Avtalefestet forberedelse-/pausetid</t>
  </si>
  <si>
    <t>24% av D</t>
  </si>
  <si>
    <t>13% av D</t>
  </si>
  <si>
    <t>Disponibel tid (overf til F)</t>
  </si>
  <si>
    <t>44% av D</t>
  </si>
  <si>
    <t>Dirigering/instruksjon (som B)</t>
  </si>
  <si>
    <t>F De disponible timene fordeles slik</t>
  </si>
  <si>
    <t xml:space="preserve">Dirigenten har selv ansvaret for å disponere timene til egenutvikling og forberedelse (E1 og E2) </t>
  </si>
  <si>
    <t>Summert F 1 og 2</t>
  </si>
  <si>
    <t>inkludert sum timer</t>
  </si>
  <si>
    <t>G Ekstra timer utover F</t>
  </si>
  <si>
    <t>Lage kjøreplaner/timeplaner</t>
  </si>
  <si>
    <t>Booking og kontakt med eksterne musikere</t>
  </si>
  <si>
    <t>sum timer</t>
  </si>
  <si>
    <t>/1687,5 x 100</t>
  </si>
  <si>
    <t xml:space="preserve">H Stillingsstørrelse </t>
  </si>
  <si>
    <t>Denne kontrakten erstatter og avløser eventuelle tidligere beregninger</t>
  </si>
  <si>
    <t>Sted:</t>
  </si>
  <si>
    <t>Dato:</t>
  </si>
  <si>
    <t>Dirigent</t>
  </si>
  <si>
    <t>Koret (leder)</t>
  </si>
  <si>
    <t>Korets navn</t>
  </si>
  <si>
    <t>Dirigentens navn</t>
  </si>
  <si>
    <t>Tallene er hentet fra KS' Hovedtariffavtale</t>
  </si>
  <si>
    <t>Kvelds- og nattillegg</t>
  </si>
  <si>
    <t>Annet (fyll inn det som måtte passe)</t>
  </si>
  <si>
    <t>C Dette gir følgende prosentstilling</t>
  </si>
  <si>
    <t>D Dette gir et totalt årstimetall på</t>
  </si>
  <si>
    <t>E Årstimetallet fordeles i avtalen på følgende måte</t>
  </si>
  <si>
    <t>Stillingsprosent utgjør</t>
  </si>
  <si>
    <t>I  Honorar</t>
  </si>
  <si>
    <t>Utregnet timesats inkludert Creo-tillegg</t>
  </si>
  <si>
    <t>Årshonorar delt opp i 12 mnd</t>
  </si>
  <si>
    <t>Lørdags- og søndagstillegg</t>
  </si>
  <si>
    <t>(Fyll inn din lønn)</t>
  </si>
  <si>
    <t>Helge- og høytidstillegg</t>
  </si>
  <si>
    <t>Totalsum for honorar uten Creo-tillegg</t>
  </si>
  <si>
    <t>Creo-tillegg for selvstendig næringsdrivende 36,8%</t>
  </si>
  <si>
    <t>Årshonorar inkludert Creo-tillegg</t>
  </si>
  <si>
    <t>Lønnstrinn 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</si>
</sst>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kr&quot;\ * #,##0.00_-;\-&quot;kr&quot;\ * #,##0.00_-;_-&quot;kr&quot;\ * &quot;-&quot;??_-;_-@_-"/>
    <numFmt numFmtId="164" formatCode="0.0\ %"/>
    <numFmt numFmtId="165" formatCode="_-&quot;kr&quot;\ * #,##0.00_-;\-&quot;kr&quot;\ * #,##0.00_-;_-&quot;kr&quot;\ * &quot;-&quot;??_-;_-@"/>
    <numFmt numFmtId="166" formatCode="&quot;kr&quot;\ #,##0.00"/>
  </numFmts>
  <fonts count="11" x14ac:knownFonts="1">
    <font>
      <sz val="11"/>
      <color theme="1"/>
      <name val="Arial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31859B"/>
        <bgColor rgb="FF31859B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92CDDC"/>
        <bgColor rgb="FF92CDDC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rgb="FF92CDDC"/>
      </patternFill>
    </fill>
    <fill>
      <patternFill patternType="solid">
        <fgColor theme="8" tint="0.39997558519241921"/>
        <bgColor rgb="FFDAEEF3"/>
      </patternFill>
    </fill>
    <fill>
      <patternFill patternType="solid">
        <fgColor theme="8" tint="-0.249977111117893"/>
        <bgColor rgb="FFDAEEF3"/>
      </patternFill>
    </fill>
    <fill>
      <patternFill patternType="solid">
        <fgColor theme="8" tint="0.39997558519241921"/>
        <bgColor rgb="FF92CDDC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DAEEF3"/>
      </patternFill>
    </fill>
    <fill>
      <patternFill patternType="solid">
        <fgColor theme="2"/>
        <bgColor rgb="FF31859B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2" fillId="3" borderId="9" xfId="0" applyFont="1" applyFill="1" applyBorder="1"/>
    <xf numFmtId="0" fontId="2" fillId="0" borderId="0" xfId="0" applyFont="1" applyAlignment="1"/>
    <xf numFmtId="0" fontId="2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" fillId="5" borderId="4" xfId="0" applyFont="1" applyFill="1" applyBorder="1" applyAlignment="1">
      <alignment horizontal="right"/>
    </xf>
    <xf numFmtId="0" fontId="2" fillId="5" borderId="4" xfId="0" applyFont="1" applyFill="1" applyBorder="1"/>
    <xf numFmtId="0" fontId="2" fillId="3" borderId="8" xfId="0" applyFont="1" applyFill="1" applyBorder="1"/>
    <xf numFmtId="0" fontId="2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4" fillId="3" borderId="9" xfId="0" applyFont="1" applyFill="1" applyBorder="1"/>
    <xf numFmtId="0" fontId="3" fillId="3" borderId="7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5" fillId="0" borderId="3" xfId="0" applyFont="1" applyBorder="1"/>
    <xf numFmtId="0" fontId="2" fillId="3" borderId="3" xfId="0" applyFont="1" applyFill="1" applyBorder="1"/>
    <xf numFmtId="0" fontId="2" fillId="3" borderId="11" xfId="0" applyFont="1" applyFill="1" applyBorder="1"/>
    <xf numFmtId="0" fontId="2" fillId="3" borderId="5" xfId="0" applyFont="1" applyFill="1" applyBorder="1"/>
    <xf numFmtId="2" fontId="2" fillId="4" borderId="4" xfId="0" applyNumberFormat="1" applyFont="1" applyFill="1" applyBorder="1"/>
    <xf numFmtId="0" fontId="4" fillId="4" borderId="4" xfId="0" applyFont="1" applyFill="1" applyBorder="1"/>
    <xf numFmtId="2" fontId="2" fillId="5" borderId="4" xfId="0" applyNumberFormat="1" applyFont="1" applyFill="1" applyBorder="1"/>
    <xf numFmtId="0" fontId="4" fillId="5" borderId="4" xfId="0" applyFont="1" applyFill="1" applyBorder="1"/>
    <xf numFmtId="0" fontId="2" fillId="4" borderId="4" xfId="0" applyFont="1" applyFill="1" applyBorder="1" applyAlignment="1">
      <alignment horizontal="left"/>
    </xf>
    <xf numFmtId="166" fontId="2" fillId="4" borderId="4" xfId="0" applyNumberFormat="1" applyFont="1" applyFill="1" applyBorder="1" applyAlignment="1">
      <alignment horizontal="left"/>
    </xf>
    <xf numFmtId="0" fontId="2" fillId="5" borderId="15" xfId="0" applyFont="1" applyFill="1" applyBorder="1"/>
    <xf numFmtId="166" fontId="2" fillId="5" borderId="4" xfId="0" applyNumberFormat="1" applyFont="1" applyFill="1" applyBorder="1" applyAlignment="1">
      <alignment horizontal="left"/>
    </xf>
    <xf numFmtId="0" fontId="8" fillId="2" borderId="16" xfId="0" applyFont="1" applyFill="1" applyBorder="1"/>
    <xf numFmtId="0" fontId="2" fillId="2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0" fontId="9" fillId="0" borderId="13" xfId="0" applyFont="1" applyBorder="1" applyAlignment="1"/>
    <xf numFmtId="0" fontId="2" fillId="0" borderId="13" xfId="0" applyFont="1" applyBorder="1" applyAlignment="1"/>
    <xf numFmtId="0" fontId="2" fillId="3" borderId="23" xfId="0" applyFont="1" applyFill="1" applyBorder="1"/>
    <xf numFmtId="0" fontId="2" fillId="3" borderId="24" xfId="0" applyFont="1" applyFill="1" applyBorder="1"/>
    <xf numFmtId="0" fontId="2" fillId="0" borderId="25" xfId="0" applyFont="1" applyBorder="1" applyAlignment="1"/>
    <xf numFmtId="0" fontId="2" fillId="3" borderId="26" xfId="0" applyFont="1" applyFill="1" applyBorder="1"/>
    <xf numFmtId="0" fontId="2" fillId="3" borderId="27" xfId="0" applyFont="1" applyFill="1" applyBorder="1"/>
    <xf numFmtId="0" fontId="2" fillId="0" borderId="27" xfId="0" applyFont="1" applyBorder="1" applyAlignment="1"/>
    <xf numFmtId="0" fontId="3" fillId="3" borderId="28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3" fillId="3" borderId="29" xfId="0" applyFont="1" applyFill="1" applyBorder="1"/>
    <xf numFmtId="0" fontId="3" fillId="3" borderId="30" xfId="0" applyFont="1" applyFill="1" applyBorder="1"/>
    <xf numFmtId="0" fontId="2" fillId="4" borderId="31" xfId="0" applyFont="1" applyFill="1" applyBorder="1" applyAlignment="1">
      <alignment horizontal="right"/>
    </xf>
    <xf numFmtId="0" fontId="2" fillId="4" borderId="32" xfId="0" applyFont="1" applyFill="1" applyBorder="1" applyAlignment="1">
      <alignment horizontal="right"/>
    </xf>
    <xf numFmtId="0" fontId="2" fillId="5" borderId="31" xfId="0" applyFont="1" applyFill="1" applyBorder="1" applyAlignment="1">
      <alignment horizontal="right"/>
    </xf>
    <xf numFmtId="0" fontId="2" fillId="5" borderId="32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4" fillId="3" borderId="18" xfId="0" applyFont="1" applyFill="1" applyBorder="1"/>
    <xf numFmtId="2" fontId="3" fillId="3" borderId="19" xfId="0" applyNumberFormat="1" applyFont="1" applyFill="1" applyBorder="1" applyAlignment="1">
      <alignment horizontal="right"/>
    </xf>
    <xf numFmtId="0" fontId="2" fillId="3" borderId="29" xfId="0" applyFont="1" applyFill="1" applyBorder="1"/>
    <xf numFmtId="0" fontId="3" fillId="3" borderId="3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right"/>
    </xf>
    <xf numFmtId="0" fontId="2" fillId="3" borderId="13" xfId="0" applyFont="1" applyFill="1" applyBorder="1"/>
    <xf numFmtId="0" fontId="2" fillId="3" borderId="37" xfId="0" applyFont="1" applyFill="1" applyBorder="1"/>
    <xf numFmtId="0" fontId="2" fillId="4" borderId="31" xfId="0" applyFont="1" applyFill="1" applyBorder="1"/>
    <xf numFmtId="0" fontId="2" fillId="5" borderId="31" xfId="0" applyFont="1" applyFill="1" applyBorder="1"/>
    <xf numFmtId="0" fontId="4" fillId="3" borderId="13" xfId="0" applyFont="1" applyFill="1" applyBorder="1"/>
    <xf numFmtId="0" fontId="4" fillId="3" borderId="37" xfId="0" applyFont="1" applyFill="1" applyBorder="1"/>
    <xf numFmtId="0" fontId="2" fillId="6" borderId="36" xfId="0" applyFont="1" applyFill="1" applyBorder="1"/>
    <xf numFmtId="0" fontId="4" fillId="6" borderId="13" xfId="0" applyFont="1" applyFill="1" applyBorder="1" applyAlignment="1">
      <alignment horizontal="right"/>
    </xf>
    <xf numFmtId="0" fontId="4" fillId="3" borderId="27" xfId="0" applyFont="1" applyFill="1" applyBorder="1" applyAlignment="1">
      <alignment horizontal="right"/>
    </xf>
    <xf numFmtId="0" fontId="2" fillId="0" borderId="27" xfId="0" applyFont="1" applyBorder="1"/>
    <xf numFmtId="0" fontId="4" fillId="3" borderId="38" xfId="0" applyFont="1" applyFill="1" applyBorder="1"/>
    <xf numFmtId="10" fontId="3" fillId="3" borderId="37" xfId="0" applyNumberFormat="1" applyFont="1" applyFill="1" applyBorder="1"/>
    <xf numFmtId="0" fontId="3" fillId="6" borderId="27" xfId="0" applyFont="1" applyFill="1" applyBorder="1"/>
    <xf numFmtId="0" fontId="4" fillId="3" borderId="27" xfId="0" applyFont="1" applyFill="1" applyBorder="1"/>
    <xf numFmtId="10" fontId="3" fillId="3" borderId="38" xfId="0" applyNumberFormat="1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164" fontId="3" fillId="3" borderId="14" xfId="0" applyNumberFormat="1" applyFont="1" applyFill="1" applyBorder="1"/>
    <xf numFmtId="0" fontId="2" fillId="3" borderId="12" xfId="0" applyFont="1" applyFill="1" applyBorder="1"/>
    <xf numFmtId="0" fontId="2" fillId="3" borderId="14" xfId="0" applyFont="1" applyFill="1" applyBorder="1"/>
    <xf numFmtId="165" fontId="2" fillId="4" borderId="32" xfId="0" applyNumberFormat="1" applyFont="1" applyFill="1" applyBorder="1"/>
    <xf numFmtId="165" fontId="2" fillId="5" borderId="32" xfId="0" applyNumberFormat="1" applyFont="1" applyFill="1" applyBorder="1"/>
    <xf numFmtId="165" fontId="2" fillId="7" borderId="32" xfId="0" applyNumberFormat="1" applyFont="1" applyFill="1" applyBorder="1"/>
    <xf numFmtId="165" fontId="8" fillId="2" borderId="41" xfId="0" applyNumberFormat="1" applyFont="1" applyFill="1" applyBorder="1"/>
    <xf numFmtId="0" fontId="2" fillId="4" borderId="15" xfId="0" applyFont="1" applyFill="1" applyBorder="1"/>
    <xf numFmtId="0" fontId="2" fillId="8" borderId="31" xfId="0" applyFont="1" applyFill="1" applyBorder="1" applyAlignment="1">
      <alignment horizontal="right"/>
    </xf>
    <xf numFmtId="0" fontId="2" fillId="8" borderId="4" xfId="0" applyFont="1" applyFill="1" applyBorder="1"/>
    <xf numFmtId="0" fontId="2" fillId="8" borderId="4" xfId="0" applyFont="1" applyFill="1" applyBorder="1" applyAlignment="1">
      <alignment horizontal="right"/>
    </xf>
    <xf numFmtId="0" fontId="2" fillId="8" borderId="32" xfId="0" applyFont="1" applyFill="1" applyBorder="1" applyAlignment="1">
      <alignment horizontal="right"/>
    </xf>
    <xf numFmtId="0" fontId="2" fillId="7" borderId="31" xfId="0" applyFont="1" applyFill="1" applyBorder="1" applyAlignment="1">
      <alignment horizontal="right"/>
    </xf>
    <xf numFmtId="0" fontId="2" fillId="7" borderId="4" xfId="0" applyFont="1" applyFill="1" applyBorder="1"/>
    <xf numFmtId="0" fontId="2" fillId="7" borderId="4" xfId="0" applyFont="1" applyFill="1" applyBorder="1" applyAlignment="1">
      <alignment horizontal="right"/>
    </xf>
    <xf numFmtId="0" fontId="2" fillId="7" borderId="32" xfId="0" applyFont="1" applyFill="1" applyBorder="1" applyAlignment="1">
      <alignment horizontal="right"/>
    </xf>
    <xf numFmtId="0" fontId="2" fillId="7" borderId="33" xfId="0" applyFont="1" applyFill="1" applyBorder="1" applyAlignment="1">
      <alignment horizontal="right"/>
    </xf>
    <xf numFmtId="0" fontId="2" fillId="7" borderId="34" xfId="0" applyFont="1" applyFill="1" applyBorder="1"/>
    <xf numFmtId="0" fontId="2" fillId="7" borderId="34" xfId="0" applyFont="1" applyFill="1" applyBorder="1" applyAlignment="1">
      <alignment horizontal="right"/>
    </xf>
    <xf numFmtId="0" fontId="2" fillId="7" borderId="35" xfId="0" applyFont="1" applyFill="1" applyBorder="1" applyAlignment="1">
      <alignment horizontal="right"/>
    </xf>
    <xf numFmtId="0" fontId="2" fillId="5" borderId="16" xfId="0" applyFont="1" applyFill="1" applyBorder="1"/>
    <xf numFmtId="0" fontId="2" fillId="6" borderId="42" xfId="0" applyFont="1" applyFill="1" applyBorder="1"/>
    <xf numFmtId="2" fontId="3" fillId="3" borderId="43" xfId="0" applyNumberFormat="1" applyFont="1" applyFill="1" applyBorder="1"/>
    <xf numFmtId="0" fontId="7" fillId="9" borderId="31" xfId="0" applyFont="1" applyFill="1" applyBorder="1" applyAlignment="1">
      <alignment horizontal="right"/>
    </xf>
    <xf numFmtId="44" fontId="2" fillId="0" borderId="0" xfId="0" applyNumberFormat="1" applyFont="1" applyAlignment="1"/>
    <xf numFmtId="166" fontId="2" fillId="4" borderId="4" xfId="1" applyNumberFormat="1" applyFont="1" applyFill="1" applyBorder="1" applyAlignment="1">
      <alignment horizontal="left"/>
    </xf>
    <xf numFmtId="0" fontId="2" fillId="10" borderId="4" xfId="0" applyFont="1" applyFill="1" applyBorder="1"/>
    <xf numFmtId="165" fontId="2" fillId="10" borderId="32" xfId="0" applyNumberFormat="1" applyFont="1" applyFill="1" applyBorder="1"/>
    <xf numFmtId="10" fontId="3" fillId="11" borderId="2" xfId="0" applyNumberFormat="1" applyFont="1" applyFill="1" applyBorder="1" applyAlignment="1">
      <alignment horizontal="right"/>
    </xf>
    <xf numFmtId="0" fontId="2" fillId="11" borderId="30" xfId="0" applyFont="1" applyFill="1" applyBorder="1" applyAlignment="1">
      <alignment horizontal="right"/>
    </xf>
    <xf numFmtId="0" fontId="2" fillId="12" borderId="34" xfId="0" applyFont="1" applyFill="1" applyBorder="1" applyAlignment="1">
      <alignment horizontal="left"/>
    </xf>
    <xf numFmtId="165" fontId="6" fillId="13" borderId="35" xfId="0" applyNumberFormat="1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5" borderId="15" xfId="0" applyFont="1" applyFill="1" applyBorder="1" applyAlignment="1">
      <alignment horizontal="center"/>
    </xf>
    <xf numFmtId="0" fontId="6" fillId="0" borderId="6" xfId="0" applyFont="1" applyBorder="1"/>
    <xf numFmtId="0" fontId="4" fillId="3" borderId="26" xfId="0" applyFont="1" applyFill="1" applyBorder="1" applyAlignment="1">
      <alignment horizontal="left"/>
    </xf>
    <xf numFmtId="0" fontId="6" fillId="0" borderId="27" xfId="0" applyFont="1" applyBorder="1"/>
    <xf numFmtId="0" fontId="6" fillId="0" borderId="38" xfId="0" applyFont="1" applyBorder="1"/>
    <xf numFmtId="0" fontId="3" fillId="3" borderId="28" xfId="0" applyFont="1" applyFill="1" applyBorder="1" applyAlignment="1">
      <alignment horizontal="left"/>
    </xf>
    <xf numFmtId="0" fontId="6" fillId="0" borderId="29" xfId="0" applyFont="1" applyBorder="1"/>
    <xf numFmtId="0" fontId="6" fillId="0" borderId="30" xfId="0" applyFont="1" applyBorder="1"/>
    <xf numFmtId="0" fontId="3" fillId="3" borderId="39" xfId="0" applyFont="1" applyFill="1" applyBorder="1" applyAlignment="1">
      <alignment horizontal="left"/>
    </xf>
    <xf numFmtId="0" fontId="6" fillId="0" borderId="25" xfId="0" applyFont="1" applyBorder="1"/>
    <xf numFmtId="0" fontId="6" fillId="0" borderId="13" xfId="0" applyFont="1" applyBorder="1"/>
    <xf numFmtId="0" fontId="6" fillId="0" borderId="40" xfId="0" applyFont="1" applyBorder="1"/>
    <xf numFmtId="0" fontId="2" fillId="4" borderId="15" xfId="0" applyFont="1" applyFill="1" applyBorder="1" applyAlignment="1">
      <alignment horizontal="center"/>
    </xf>
    <xf numFmtId="0" fontId="6" fillId="0" borderId="44" xfId="0" applyFont="1" applyBorder="1"/>
    <xf numFmtId="0" fontId="2" fillId="3" borderId="45" xfId="0" applyFon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9"/>
  <sheetViews>
    <sheetView tabSelected="1" topLeftCell="A22" zoomScale="120" zoomScaleNormal="120" workbookViewId="0">
      <selection activeCell="B37" sqref="B37"/>
    </sheetView>
  </sheetViews>
  <sheetFormatPr baseColWidth="10" defaultColWidth="12.6640625" defaultRowHeight="15" customHeight="1" x14ac:dyDescent="0.3"/>
  <cols>
    <col min="1" max="1" width="4.33203125" style="2" customWidth="1"/>
    <col min="2" max="2" width="36.33203125" style="2" customWidth="1"/>
    <col min="3" max="3" width="9.6640625" style="2" customWidth="1"/>
    <col min="4" max="4" width="10.6640625" style="2" customWidth="1"/>
    <col min="5" max="5" width="21.6640625" style="2" customWidth="1"/>
    <col min="6" max="7" width="9.33203125" style="2" customWidth="1"/>
    <col min="8" max="8" width="16.1640625" style="2" customWidth="1"/>
    <col min="9" max="26" width="9.33203125" style="2" customWidth="1"/>
    <col min="27" max="16384" width="12.6640625" style="2"/>
  </cols>
  <sheetData>
    <row r="1" spans="1:5" s="37" customFormat="1" ht="19" thickBot="1" x14ac:dyDescent="0.5">
      <c r="A1" s="36" t="s">
        <v>0</v>
      </c>
      <c r="B1" s="34"/>
      <c r="C1" s="34"/>
      <c r="D1" s="34"/>
      <c r="E1" s="35"/>
    </row>
    <row r="2" spans="1:5" s="41" customFormat="1" ht="13.5" thickBot="1" x14ac:dyDescent="0.35">
      <c r="A2" s="39" t="s">
        <v>38</v>
      </c>
      <c r="B2" s="40"/>
      <c r="C2" s="110"/>
      <c r="D2" s="111"/>
      <c r="E2" s="112"/>
    </row>
    <row r="3" spans="1:5" s="44" customFormat="1" ht="13.5" thickBot="1" x14ac:dyDescent="0.35">
      <c r="A3" s="42" t="s">
        <v>39</v>
      </c>
      <c r="B3" s="43"/>
      <c r="C3" s="110"/>
      <c r="D3" s="111"/>
      <c r="E3" s="112"/>
    </row>
    <row r="4" spans="1:5" s="38" customFormat="1" ht="13" x14ac:dyDescent="0.3">
      <c r="A4" s="45" t="s">
        <v>1</v>
      </c>
      <c r="B4" s="46"/>
      <c r="C4" s="47" t="s">
        <v>2</v>
      </c>
      <c r="D4" s="47" t="s">
        <v>3</v>
      </c>
      <c r="E4" s="48" t="s">
        <v>4</v>
      </c>
    </row>
    <row r="5" spans="1:5" ht="13" x14ac:dyDescent="0.3">
      <c r="A5" s="49">
        <v>1</v>
      </c>
      <c r="B5" s="4" t="s">
        <v>6</v>
      </c>
      <c r="C5" s="3">
        <v>0</v>
      </c>
      <c r="D5" s="3">
        <v>0</v>
      </c>
      <c r="E5" s="50">
        <f t="shared" ref="E5:E11" si="0">C5*D5</f>
        <v>0</v>
      </c>
    </row>
    <row r="6" spans="1:5" ht="13" x14ac:dyDescent="0.3">
      <c r="A6" s="86">
        <v>2</v>
      </c>
      <c r="B6" s="87" t="s">
        <v>7</v>
      </c>
      <c r="C6" s="88">
        <v>0</v>
      </c>
      <c r="D6" s="88">
        <v>0</v>
      </c>
      <c r="E6" s="89">
        <f t="shared" si="0"/>
        <v>0</v>
      </c>
    </row>
    <row r="7" spans="1:5" ht="13" x14ac:dyDescent="0.3">
      <c r="A7" s="90">
        <v>3</v>
      </c>
      <c r="B7" s="91" t="s">
        <v>8</v>
      </c>
      <c r="C7" s="92">
        <v>0</v>
      </c>
      <c r="D7" s="92">
        <v>0</v>
      </c>
      <c r="E7" s="93">
        <f t="shared" si="0"/>
        <v>0</v>
      </c>
    </row>
    <row r="8" spans="1:5" ht="13" x14ac:dyDescent="0.3">
      <c r="A8" s="51">
        <v>4</v>
      </c>
      <c r="B8" s="6" t="s">
        <v>42</v>
      </c>
      <c r="C8" s="5">
        <v>0</v>
      </c>
      <c r="D8" s="5">
        <v>0</v>
      </c>
      <c r="E8" s="52">
        <f t="shared" si="0"/>
        <v>0</v>
      </c>
    </row>
    <row r="9" spans="1:5" ht="13" x14ac:dyDescent="0.3">
      <c r="A9" s="90">
        <v>5</v>
      </c>
      <c r="B9" s="91" t="s">
        <v>42</v>
      </c>
      <c r="C9" s="92">
        <v>0</v>
      </c>
      <c r="D9" s="92">
        <v>0</v>
      </c>
      <c r="E9" s="93">
        <f t="shared" si="0"/>
        <v>0</v>
      </c>
    </row>
    <row r="10" spans="1:5" ht="13" x14ac:dyDescent="0.3">
      <c r="A10" s="86">
        <v>6</v>
      </c>
      <c r="B10" s="87" t="s">
        <v>42</v>
      </c>
      <c r="C10" s="88">
        <v>0</v>
      </c>
      <c r="D10" s="88">
        <v>0</v>
      </c>
      <c r="E10" s="89">
        <f t="shared" si="0"/>
        <v>0</v>
      </c>
    </row>
    <row r="11" spans="1:5" ht="13.5" thickBot="1" x14ac:dyDescent="0.35">
      <c r="A11" s="94">
        <v>7</v>
      </c>
      <c r="B11" s="95" t="s">
        <v>42</v>
      </c>
      <c r="C11" s="96">
        <v>0</v>
      </c>
      <c r="D11" s="96">
        <v>0</v>
      </c>
      <c r="E11" s="97">
        <f t="shared" si="0"/>
        <v>0</v>
      </c>
    </row>
    <row r="12" spans="1:5" ht="13.5" thickBot="1" x14ac:dyDescent="0.35">
      <c r="A12" s="7"/>
      <c r="B12" s="1"/>
      <c r="C12" s="1"/>
      <c r="D12" s="1"/>
      <c r="E12" s="8"/>
    </row>
    <row r="13" spans="1:5" ht="13" x14ac:dyDescent="0.3">
      <c r="A13" s="9" t="s">
        <v>10</v>
      </c>
      <c r="B13" s="10"/>
      <c r="C13" s="11" t="s">
        <v>11</v>
      </c>
      <c r="D13" s="1"/>
      <c r="E13" s="12">
        <f>SUM(E5:E11)</f>
        <v>0</v>
      </c>
    </row>
    <row r="14" spans="1:5" ht="13.5" thickBot="1" x14ac:dyDescent="0.35">
      <c r="A14" s="13" t="s">
        <v>43</v>
      </c>
      <c r="B14" s="14"/>
      <c r="C14" s="15" t="s">
        <v>12</v>
      </c>
      <c r="D14" s="16"/>
      <c r="E14" s="106">
        <f>E13/741</f>
        <v>0</v>
      </c>
    </row>
    <row r="15" spans="1:5" ht="13.5" thickBot="1" x14ac:dyDescent="0.35">
      <c r="A15" s="53" t="s">
        <v>44</v>
      </c>
      <c r="B15" s="54"/>
      <c r="C15" s="55" t="s">
        <v>13</v>
      </c>
      <c r="D15" s="30"/>
      <c r="E15" s="56">
        <f>E14*1687.5</f>
        <v>0</v>
      </c>
    </row>
    <row r="16" spans="1:5" ht="13" x14ac:dyDescent="0.3">
      <c r="A16" s="45" t="s">
        <v>45</v>
      </c>
      <c r="B16" s="46"/>
      <c r="C16" s="57"/>
      <c r="D16" s="57"/>
      <c r="E16" s="107"/>
    </row>
    <row r="17" spans="1:5" ht="13" x14ac:dyDescent="0.3">
      <c r="A17" s="58"/>
      <c r="B17" s="59"/>
      <c r="C17" s="60" t="s">
        <v>14</v>
      </c>
      <c r="D17" s="61"/>
      <c r="E17" s="62"/>
    </row>
    <row r="18" spans="1:5" ht="13" x14ac:dyDescent="0.3">
      <c r="A18" s="63">
        <v>1</v>
      </c>
      <c r="B18" s="4" t="s">
        <v>15</v>
      </c>
      <c r="C18" s="19">
        <f>E15/100*19</f>
        <v>0</v>
      </c>
      <c r="D18" s="20" t="s">
        <v>16</v>
      </c>
      <c r="E18" s="62"/>
    </row>
    <row r="19" spans="1:5" ht="15.75" customHeight="1" x14ac:dyDescent="0.3">
      <c r="A19" s="64">
        <v>2</v>
      </c>
      <c r="B19" s="6" t="s">
        <v>17</v>
      </c>
      <c r="C19" s="21">
        <f>E15/100*24</f>
        <v>0</v>
      </c>
      <c r="D19" s="22" t="s">
        <v>18</v>
      </c>
      <c r="E19" s="62"/>
    </row>
    <row r="20" spans="1:5" ht="15.75" customHeight="1" x14ac:dyDescent="0.3">
      <c r="A20" s="63">
        <v>3</v>
      </c>
      <c r="B20" s="4" t="s">
        <v>20</v>
      </c>
      <c r="C20" s="19">
        <f>E15/100*13</f>
        <v>0</v>
      </c>
      <c r="D20" s="20" t="s">
        <v>19</v>
      </c>
      <c r="E20" s="62"/>
    </row>
    <row r="21" spans="1:5" ht="15.75" customHeight="1" x14ac:dyDescent="0.3">
      <c r="A21" s="64">
        <v>4</v>
      </c>
      <c r="B21" s="6" t="s">
        <v>22</v>
      </c>
      <c r="C21" s="21">
        <f>E15/100*44</f>
        <v>0</v>
      </c>
      <c r="D21" s="22" t="s">
        <v>21</v>
      </c>
      <c r="E21" s="62"/>
    </row>
    <row r="22" spans="1:5" ht="15.75" customHeight="1" thickBot="1" x14ac:dyDescent="0.35">
      <c r="A22" s="115" t="s">
        <v>24</v>
      </c>
      <c r="B22" s="116"/>
      <c r="C22" s="116"/>
      <c r="D22" s="116"/>
      <c r="E22" s="117"/>
    </row>
    <row r="23" spans="1:5" ht="15.75" customHeight="1" x14ac:dyDescent="0.3">
      <c r="A23" s="118" t="s">
        <v>23</v>
      </c>
      <c r="B23" s="119"/>
      <c r="C23" s="119"/>
      <c r="D23" s="119"/>
      <c r="E23" s="120"/>
    </row>
    <row r="24" spans="1:5" ht="15.75" customHeight="1" x14ac:dyDescent="0.3">
      <c r="A24" s="63">
        <v>1</v>
      </c>
      <c r="B24" s="4" t="s">
        <v>5</v>
      </c>
      <c r="C24" s="4">
        <v>0</v>
      </c>
      <c r="D24" s="65"/>
      <c r="E24" s="66"/>
    </row>
    <row r="25" spans="1:5" ht="15.75" customHeight="1" x14ac:dyDescent="0.3">
      <c r="A25" s="64">
        <v>2</v>
      </c>
      <c r="B25" s="6" t="s">
        <v>42</v>
      </c>
      <c r="C25" s="98">
        <v>0</v>
      </c>
      <c r="D25" s="65"/>
      <c r="E25" s="66"/>
    </row>
    <row r="26" spans="1:5" ht="15.75" customHeight="1" x14ac:dyDescent="0.3">
      <c r="A26" s="67"/>
      <c r="B26" s="68" t="s">
        <v>25</v>
      </c>
      <c r="C26" s="99">
        <f>C24+C25</f>
        <v>0</v>
      </c>
      <c r="D26" s="65"/>
      <c r="E26" s="66"/>
    </row>
    <row r="27" spans="1:5" ht="15.75" customHeight="1" thickBot="1" x14ac:dyDescent="0.35">
      <c r="A27" s="42"/>
      <c r="B27" s="69" t="s">
        <v>26</v>
      </c>
      <c r="C27" s="100">
        <f>C20</f>
        <v>0</v>
      </c>
      <c r="D27" s="70"/>
      <c r="E27" s="71"/>
    </row>
    <row r="28" spans="1:5" ht="15.75" customHeight="1" x14ac:dyDescent="0.3">
      <c r="A28" s="121" t="s">
        <v>27</v>
      </c>
      <c r="B28" s="122"/>
      <c r="C28" s="123"/>
      <c r="D28" s="122"/>
      <c r="E28" s="124"/>
    </row>
    <row r="29" spans="1:5" ht="15.75" customHeight="1" x14ac:dyDescent="0.3">
      <c r="A29" s="63">
        <v>1</v>
      </c>
      <c r="B29" s="4" t="s">
        <v>9</v>
      </c>
      <c r="C29" s="4">
        <v>0</v>
      </c>
      <c r="D29" s="65"/>
      <c r="E29" s="72"/>
    </row>
    <row r="30" spans="1:5" ht="15.75" customHeight="1" x14ac:dyDescent="0.3">
      <c r="A30" s="64">
        <v>2</v>
      </c>
      <c r="B30" s="6" t="s">
        <v>29</v>
      </c>
      <c r="C30" s="6">
        <v>0</v>
      </c>
      <c r="D30" s="65"/>
      <c r="E30" s="72"/>
    </row>
    <row r="31" spans="1:5" ht="15.75" customHeight="1" x14ac:dyDescent="0.3">
      <c r="A31" s="63">
        <v>3</v>
      </c>
      <c r="B31" s="4" t="s">
        <v>28</v>
      </c>
      <c r="C31" s="4">
        <v>0</v>
      </c>
      <c r="D31" s="65"/>
      <c r="E31" s="72"/>
    </row>
    <row r="32" spans="1:5" ht="15.75" customHeight="1" x14ac:dyDescent="0.3">
      <c r="A32" s="64">
        <v>4</v>
      </c>
      <c r="B32" s="6" t="s">
        <v>42</v>
      </c>
      <c r="C32" s="6">
        <v>0</v>
      </c>
      <c r="D32" s="65"/>
      <c r="E32" s="72"/>
    </row>
    <row r="33" spans="1:8" ht="15.75" customHeight="1" thickBot="1" x14ac:dyDescent="0.35">
      <c r="A33" s="42"/>
      <c r="B33" s="69" t="s">
        <v>30</v>
      </c>
      <c r="C33" s="73">
        <f>SUM(C29:C32)</f>
        <v>0</v>
      </c>
      <c r="D33" s="74" t="s">
        <v>31</v>
      </c>
      <c r="E33" s="75">
        <f>C33/1687.5</f>
        <v>0</v>
      </c>
    </row>
    <row r="34" spans="1:8" ht="15.75" customHeight="1" thickBot="1" x14ac:dyDescent="0.35">
      <c r="A34" s="76" t="s">
        <v>32</v>
      </c>
      <c r="B34" s="77"/>
      <c r="C34" s="61"/>
      <c r="D34" s="61"/>
      <c r="E34" s="78">
        <f>E14+E33</f>
        <v>0</v>
      </c>
    </row>
    <row r="35" spans="1:8" ht="15.75" customHeight="1" x14ac:dyDescent="0.3">
      <c r="A35" s="76" t="s">
        <v>47</v>
      </c>
      <c r="B35" s="76"/>
      <c r="C35" s="126" t="s">
        <v>40</v>
      </c>
      <c r="D35" s="119"/>
      <c r="E35" s="120"/>
    </row>
    <row r="36" spans="1:8" ht="15.75" customHeight="1" x14ac:dyDescent="0.3">
      <c r="A36" s="49">
        <v>1</v>
      </c>
      <c r="B36" s="23" t="s">
        <v>56</v>
      </c>
      <c r="C36" s="125" t="s">
        <v>51</v>
      </c>
      <c r="D36" s="114"/>
      <c r="E36" s="81"/>
    </row>
    <row r="37" spans="1:8" ht="15.75" customHeight="1" x14ac:dyDescent="0.3">
      <c r="A37" s="86">
        <v>2</v>
      </c>
      <c r="B37" s="104" t="s">
        <v>46</v>
      </c>
      <c r="C37" s="113"/>
      <c r="D37" s="114"/>
      <c r="E37" s="105">
        <f>E36*E34</f>
        <v>0</v>
      </c>
      <c r="H37" s="102"/>
    </row>
    <row r="38" spans="1:8" ht="15.75" customHeight="1" x14ac:dyDescent="0.3">
      <c r="A38" s="49">
        <v>3</v>
      </c>
      <c r="B38" s="4" t="s">
        <v>50</v>
      </c>
      <c r="C38" s="4">
        <v>0</v>
      </c>
      <c r="D38" s="103">
        <v>53</v>
      </c>
      <c r="E38" s="81">
        <f t="shared" ref="E38:E39" si="1">C38*D38</f>
        <v>0</v>
      </c>
    </row>
    <row r="39" spans="1:8" ht="15.75" customHeight="1" x14ac:dyDescent="0.3">
      <c r="A39" s="86">
        <v>4</v>
      </c>
      <c r="B39" s="25" t="s">
        <v>41</v>
      </c>
      <c r="C39" s="6">
        <v>0</v>
      </c>
      <c r="D39" s="26">
        <v>0</v>
      </c>
      <c r="E39" s="82">
        <f t="shared" si="1"/>
        <v>0</v>
      </c>
    </row>
    <row r="40" spans="1:8" ht="15.75" customHeight="1" x14ac:dyDescent="0.3">
      <c r="A40" s="49">
        <v>5</v>
      </c>
      <c r="B40" s="4" t="s">
        <v>52</v>
      </c>
      <c r="C40" s="4">
        <v>0</v>
      </c>
      <c r="D40" s="24">
        <f>E45*1.33</f>
        <v>0</v>
      </c>
      <c r="E40" s="83">
        <f>C40*D40</f>
        <v>0</v>
      </c>
    </row>
    <row r="41" spans="1:8" ht="15.75" customHeight="1" x14ac:dyDescent="0.3">
      <c r="A41" s="86">
        <v>6</v>
      </c>
      <c r="B41" s="104" t="s">
        <v>53</v>
      </c>
      <c r="C41" s="6"/>
      <c r="D41" s="6"/>
      <c r="E41" s="82">
        <f>E37+E38+E40</f>
        <v>0</v>
      </c>
    </row>
    <row r="42" spans="1:8" ht="15.75" customHeight="1" x14ac:dyDescent="0.3">
      <c r="A42" s="49">
        <v>7</v>
      </c>
      <c r="B42" s="85" t="s">
        <v>54</v>
      </c>
      <c r="C42" s="4"/>
      <c r="D42" s="4"/>
      <c r="E42" s="81">
        <f>E41/100*36.8</f>
        <v>0</v>
      </c>
    </row>
    <row r="43" spans="1:8" ht="15.75" customHeight="1" x14ac:dyDescent="0.3">
      <c r="A43" s="86">
        <v>8</v>
      </c>
      <c r="B43" s="104" t="s">
        <v>55</v>
      </c>
      <c r="C43" s="6"/>
      <c r="D43" s="6"/>
      <c r="E43" s="82">
        <f>E41+E42</f>
        <v>0</v>
      </c>
    </row>
    <row r="44" spans="1:8" ht="15.75" customHeight="1" x14ac:dyDescent="0.3">
      <c r="A44" s="101">
        <v>9</v>
      </c>
      <c r="B44" s="27" t="s">
        <v>49</v>
      </c>
      <c r="C44" s="28"/>
      <c r="D44" s="28"/>
      <c r="E44" s="84">
        <f>E43/12</f>
        <v>0</v>
      </c>
    </row>
    <row r="45" spans="1:8" ht="15.75" customHeight="1" thickBot="1" x14ac:dyDescent="0.35">
      <c r="A45" s="127">
        <v>10</v>
      </c>
      <c r="B45" s="108" t="s">
        <v>48</v>
      </c>
      <c r="C45" s="44"/>
      <c r="D45" s="44"/>
      <c r="E45" s="109">
        <f xml:space="preserve"> E36/1687.5*1.368</f>
        <v>0</v>
      </c>
    </row>
    <row r="46" spans="1:8" ht="15.75" customHeight="1" x14ac:dyDescent="0.3">
      <c r="A46" s="79" t="s">
        <v>33</v>
      </c>
      <c r="B46" s="61"/>
      <c r="C46" s="61"/>
      <c r="D46" s="61"/>
      <c r="E46" s="80"/>
    </row>
    <row r="47" spans="1:8" ht="15.75" customHeight="1" thickBot="1" x14ac:dyDescent="0.35">
      <c r="A47" s="32" t="s">
        <v>34</v>
      </c>
      <c r="C47" s="17" t="s">
        <v>35</v>
      </c>
      <c r="D47" s="17"/>
      <c r="E47" s="18"/>
    </row>
    <row r="48" spans="1:8" ht="15.75" customHeight="1" x14ac:dyDescent="0.3">
      <c r="A48" s="29" t="s">
        <v>36</v>
      </c>
      <c r="B48" s="30"/>
      <c r="C48" s="30" t="s">
        <v>37</v>
      </c>
      <c r="D48" s="30"/>
      <c r="E48" s="31"/>
    </row>
    <row r="49" spans="1:5" ht="15.75" customHeight="1" x14ac:dyDescent="0.3">
      <c r="A49" s="7"/>
      <c r="B49" s="1"/>
      <c r="C49" s="1"/>
      <c r="D49" s="1"/>
      <c r="E49" s="33"/>
    </row>
    <row r="50" spans="1:5" ht="15.75" customHeight="1" x14ac:dyDescent="0.3"/>
    <row r="51" spans="1:5" ht="15.75" customHeight="1" x14ac:dyDescent="0.3"/>
    <row r="52" spans="1:5" ht="15.75" customHeight="1" x14ac:dyDescent="0.3"/>
    <row r="53" spans="1:5" ht="15.75" customHeight="1" x14ac:dyDescent="0.3"/>
    <row r="54" spans="1:5" ht="15.75" customHeight="1" x14ac:dyDescent="0.3"/>
    <row r="55" spans="1:5" ht="15.75" customHeight="1" x14ac:dyDescent="0.3"/>
    <row r="56" spans="1:5" ht="15.75" customHeight="1" x14ac:dyDescent="0.3"/>
    <row r="57" spans="1:5" ht="15.75" customHeight="1" x14ac:dyDescent="0.3"/>
    <row r="58" spans="1:5" ht="15.75" customHeight="1" x14ac:dyDescent="0.3"/>
    <row r="59" spans="1:5" ht="15.75" customHeight="1" x14ac:dyDescent="0.3"/>
    <row r="60" spans="1:5" ht="15.75" customHeight="1" x14ac:dyDescent="0.3"/>
    <row r="61" spans="1:5" ht="15.75" customHeight="1" x14ac:dyDescent="0.3"/>
    <row r="62" spans="1:5" ht="15.75" customHeight="1" x14ac:dyDescent="0.3"/>
    <row r="63" spans="1:5" ht="15.75" customHeight="1" x14ac:dyDescent="0.3"/>
    <row r="64" spans="1:5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8">
    <mergeCell ref="C2:E2"/>
    <mergeCell ref="C3:E3"/>
    <mergeCell ref="C37:D37"/>
    <mergeCell ref="A22:E22"/>
    <mergeCell ref="A23:E23"/>
    <mergeCell ref="A28:E28"/>
    <mergeCell ref="C36:D36"/>
    <mergeCell ref="C35:E35"/>
  </mergeCells>
  <pageMargins left="0.7" right="0.7" top="0.75" bottom="0.75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23CFD40E8D884A85E9A8B389603516" ma:contentTypeVersion="12" ma:contentTypeDescription="Opprett et nytt dokument." ma:contentTypeScope="" ma:versionID="d3a117be81da2ff809628506c58d428d">
  <xsd:schema xmlns:xsd="http://www.w3.org/2001/XMLSchema" xmlns:xs="http://www.w3.org/2001/XMLSchema" xmlns:p="http://schemas.microsoft.com/office/2006/metadata/properties" xmlns:ns2="764d65f2-4dc2-4af8-848b-e6db6b62b59e" xmlns:ns3="ff41841f-f4d4-48a7-9266-8ad254e47fdc" targetNamespace="http://schemas.microsoft.com/office/2006/metadata/properties" ma:root="true" ma:fieldsID="405fa12ff73bc8c7e51c79cd059d4343" ns2:_="" ns3:_="">
    <xsd:import namespace="764d65f2-4dc2-4af8-848b-e6db6b62b59e"/>
    <xsd:import namespace="ff41841f-f4d4-48a7-9266-8ad254e47f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d65f2-4dc2-4af8-848b-e6db6b62b5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1841f-f4d4-48a7-9266-8ad254e47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53B44B-3542-490F-A1EA-01F8BFD8AA78}">
  <ds:schemaRefs>
    <ds:schemaRef ds:uri="f4bc11a8-065d-4ca2-a918-3c42d18badee"/>
    <ds:schemaRef ds:uri="http://purl.org/dc/dcmitype/"/>
    <ds:schemaRef ds:uri="http://schemas.microsoft.com/office/2006/documentManagement/types"/>
    <ds:schemaRef ds:uri="http://www.w3.org/XML/1998/namespace"/>
    <ds:schemaRef ds:uri="49ece315-7ff5-491f-99b0-6b67d11f1a4d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CAFFA6C-DF1C-46F4-B280-DCBAEAB5A2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d65f2-4dc2-4af8-848b-e6db6b62b59e"/>
    <ds:schemaRef ds:uri="ff41841f-f4d4-48a7-9266-8ad254e47f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F6D61E-DEC2-4269-BBB1-9B8B6A3532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Beregningsskjema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Sandve</dc:creator>
  <cp:lastModifiedBy>Thor Henning Isachsen</cp:lastModifiedBy>
  <cp:lastPrinted>2020-02-28T09:11:09Z</cp:lastPrinted>
  <dcterms:created xsi:type="dcterms:W3CDTF">2014-08-07T11:55:00Z</dcterms:created>
  <dcterms:modified xsi:type="dcterms:W3CDTF">2021-05-28T09:03:26Z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0x010100D223CFD40E8D884A85E9A8B389603516</vt:lpwstr>
  </property>
</Properties>
</file>